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Tanga</author>
  </authors>
  <commentList>
    <comment ref="E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<sst xmlns="http://schemas.openxmlformats.org/spreadsheetml/2006/main" count="36" uniqueCount="36">
  <si>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RILEVAZIONE DELLA TEMPESTIVITA' DEI PAGAMENTI DELLE TRANSAZIONI COMMERCIALI (ex art. 41, c. 1 D.L. 66/2014)</t>
  </si>
  <si>
    <t>Dati fattura</t>
  </si>
  <si>
    <t>data fattura</t>
  </si>
  <si>
    <t>numero</t>
  </si>
  <si>
    <t>Fornitore</t>
  </si>
  <si>
    <t>importo dovuto</t>
  </si>
  <si>
    <t>data scadenza</t>
  </si>
  <si>
    <t>data pagamento</t>
  </si>
  <si>
    <t>giorni effettivi</t>
  </si>
  <si>
    <t>parametri gg x importo</t>
  </si>
  <si>
    <t>(IVA esclusa)</t>
  </si>
  <si>
    <t>(imponibile)</t>
  </si>
  <si>
    <t>POSTE ITALIANE</t>
  </si>
  <si>
    <t>TOTALE</t>
  </si>
  <si>
    <t>INDICATORE DI TEMPESTIVITA' DEI PAGAMENTI:</t>
  </si>
  <si>
    <t>44/pa</t>
  </si>
  <si>
    <t xml:space="preserve">EMME SERVIZI </t>
  </si>
  <si>
    <t>15VFPA-0366</t>
  </si>
  <si>
    <t>TRASPORTI INTEGRATI E LOGISTICA</t>
  </si>
  <si>
    <t>POSTE ITALIANE SPA</t>
  </si>
  <si>
    <t>1/PA</t>
  </si>
  <si>
    <t>FARMACIA VERDI DR.STEFANO SNC</t>
  </si>
  <si>
    <t>GIUDICE SALVATORE</t>
  </si>
  <si>
    <t>FE/3</t>
  </si>
  <si>
    <t>CENTRO ORTOPEDICO MECCANICO</t>
  </si>
  <si>
    <t>ASSOCIAZIONE CULTURALE QUINTA PARETE</t>
  </si>
  <si>
    <t>2014-000005</t>
  </si>
  <si>
    <t>PSINTERACTIVE SRL GRUPPO S.FAUST.</t>
  </si>
  <si>
    <t>CWNET SRL</t>
  </si>
  <si>
    <t>11852/00</t>
  </si>
  <si>
    <t>LA CONTABILE SPA</t>
  </si>
  <si>
    <t>COMPUTER SERVICE SNC</t>
  </si>
  <si>
    <t>000265/0C1P</t>
  </si>
  <si>
    <t>1/E</t>
  </si>
  <si>
    <t>LUCIANI GAETANO AZ.AGRICOLA</t>
  </si>
  <si>
    <t>LUGLIO - SETTEMBRE 2015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</si>
</sst>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\-#,##0.00\ "/>
    <numFmt numFmtId="191" formatCode="dd/mm/yy;@"/>
    <numFmt numFmtId="192" formatCode="_-* #,##0.00_-;\-* #,##0.00_-;_-* \-??_-;_-@_-"/>
  </numFmts>
  <fonts count="13"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9"/>
      <color indexed="9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8"/>
      <name val="Tahoma"/>
      <family val="0"/>
    </font>
    <font>
      <b/>
      <sz val="10"/>
      <color indexed="10"/>
      <name val="Tahoma"/>
      <family val="2"/>
    </font>
    <font>
      <b/>
      <sz val="8"/>
      <color indexed="52"/>
      <name val="Tahoma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center"/>
    </xf>
    <xf numFmtId="190" fontId="0" fillId="3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43" fontId="0" fillId="0" borderId="3" xfId="0" applyNumberFormat="1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91" fontId="0" fillId="0" borderId="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43" fontId="5" fillId="0" borderId="3" xfId="0" applyNumberFormat="1" applyFont="1" applyBorder="1" applyAlignment="1" applyProtection="1">
      <alignment vertical="center"/>
      <protection locked="0"/>
    </xf>
    <xf numFmtId="14" fontId="5" fillId="0" borderId="3" xfId="0" applyNumberFormat="1" applyFont="1" applyBorder="1" applyAlignment="1" applyProtection="1">
      <alignment horizontal="center" vertical="center"/>
      <protection locked="0"/>
    </xf>
    <xf numFmtId="191" fontId="5" fillId="0" borderId="3" xfId="0" applyNumberFormat="1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190" fontId="5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16" fontId="0" fillId="0" borderId="3" xfId="0" applyNumberFormat="1" applyBorder="1" applyAlignment="1" applyProtection="1" quotePrefix="1">
      <alignment horizontal="center" vertical="center"/>
      <protection locked="0"/>
    </xf>
    <xf numFmtId="11" fontId="0" fillId="0" borderId="3" xfId="0" applyNumberFormat="1" applyBorder="1" applyAlignment="1" applyProtection="1">
      <alignment horizontal="center" vertical="center"/>
      <protection locked="0"/>
    </xf>
    <xf numFmtId="17" fontId="0" fillId="0" borderId="3" xfId="0" applyNumberFormat="1" applyBorder="1" applyAlignment="1" applyProtection="1" quotePrefix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3" fontId="2" fillId="2" borderId="6" xfId="15" applyFont="1" applyFill="1" applyBorder="1" applyAlignment="1" applyProtection="1">
      <alignment vertical="center"/>
      <protection/>
    </xf>
    <xf numFmtId="1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90" fontId="2" fillId="2" borderId="7" xfId="1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7" fillId="3" borderId="8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43" fontId="0" fillId="0" borderId="3" xfId="0" applyNumberFormat="1" applyFont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191" fontId="0" fillId="0" borderId="3" xfId="0" applyNumberFormat="1" applyFont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190" fontId="0" fillId="3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17" fontId="0" fillId="0" borderId="3" xfId="0" applyNumberForma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color rgb="FFFF660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1">
      <selection activeCell="I4" sqref="I4"/>
    </sheetView>
  </sheetViews>
  <sheetFormatPr defaultColWidth="9.140625" defaultRowHeight="12.75"/>
  <cols>
    <col min="1" max="1" width="13.140625" style="1" customWidth="1"/>
    <col min="2" max="2" width="12.28125" style="1" bestFit="1" customWidth="1"/>
    <col min="3" max="3" width="41.7109375" style="1" customWidth="1"/>
    <col min="4" max="4" width="17.8515625" style="1" customWidth="1"/>
    <col min="5" max="5" width="16.00390625" style="1" customWidth="1"/>
    <col min="6" max="6" width="16.28125" style="1" customWidth="1"/>
    <col min="7" max="7" width="13.28125" style="1" customWidth="1"/>
    <col min="8" max="8" width="13.57421875" style="1" customWidth="1"/>
    <col min="9" max="16384" width="9.140625" style="1" customWidth="1"/>
  </cols>
  <sheetData>
    <row r="1" spans="1:8" ht="15.75">
      <c r="A1" s="51" t="s">
        <v>0</v>
      </c>
      <c r="B1" s="51"/>
      <c r="C1" s="51"/>
      <c r="D1" s="51"/>
      <c r="E1" s="51"/>
      <c r="F1" s="51"/>
      <c r="G1" s="51"/>
      <c r="H1" s="51"/>
    </row>
    <row r="2" spans="1:8" ht="15.75">
      <c r="A2" s="51" t="s">
        <v>35</v>
      </c>
      <c r="B2" s="51"/>
      <c r="C2" s="51"/>
      <c r="D2" s="51"/>
      <c r="E2" s="51"/>
      <c r="F2" s="51"/>
      <c r="G2" s="51"/>
      <c r="H2" s="51"/>
    </row>
    <row r="3" spans="1:256" ht="24" customHeight="1">
      <c r="A3" s="52" t="s">
        <v>1</v>
      </c>
      <c r="B3" s="52"/>
      <c r="C3" s="52"/>
      <c r="D3" s="52"/>
      <c r="E3" s="52"/>
      <c r="F3" s="52"/>
      <c r="G3" s="52"/>
      <c r="H3" s="5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.75" customHeight="1">
      <c r="A4" s="53" t="s">
        <v>2</v>
      </c>
      <c r="B4" s="53" t="s">
        <v>3</v>
      </c>
      <c r="C4" s="55" t="s">
        <v>4</v>
      </c>
      <c r="D4" s="2" t="s">
        <v>5</v>
      </c>
      <c r="E4" s="57" t="s">
        <v>6</v>
      </c>
      <c r="F4" s="2" t="s">
        <v>7</v>
      </c>
      <c r="G4" s="59" t="s">
        <v>8</v>
      </c>
      <c r="H4" s="61" t="s">
        <v>9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1.75" customHeight="1">
      <c r="A5" s="54"/>
      <c r="B5" s="54"/>
      <c r="C5" s="56"/>
      <c r="D5" s="3" t="s">
        <v>10</v>
      </c>
      <c r="E5" s="58"/>
      <c r="F5" s="3" t="s">
        <v>11</v>
      </c>
      <c r="G5" s="60"/>
      <c r="H5" s="62"/>
      <c r="I5"/>
      <c r="J5"/>
      <c r="K5"/>
      <c r="L5" s="4"/>
      <c r="M5" s="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6"/>
      <c r="B6" s="6"/>
      <c r="C6" s="6"/>
      <c r="D6" s="7"/>
      <c r="E6" s="8"/>
      <c r="F6" s="7"/>
      <c r="G6" s="8"/>
      <c r="H6" s="8"/>
      <c r="I6"/>
      <c r="J6"/>
      <c r="K6"/>
      <c r="L6" s="4"/>
      <c r="M6" s="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.75" customHeight="1">
      <c r="A7" s="6"/>
      <c r="B7" s="6"/>
      <c r="C7" s="6"/>
      <c r="D7" s="7"/>
      <c r="E7" s="8"/>
      <c r="F7" s="7"/>
      <c r="G7" s="8"/>
      <c r="H7" s="8"/>
      <c r="I7"/>
      <c r="J7"/>
      <c r="K7"/>
      <c r="L7" s="4"/>
      <c r="M7" s="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47" customFormat="1" ht="12.75">
      <c r="A8" s="38">
        <v>42186</v>
      </c>
      <c r="B8" s="39">
        <v>8715147594</v>
      </c>
      <c r="C8" s="40" t="s">
        <v>12</v>
      </c>
      <c r="D8" s="41">
        <v>109.56</v>
      </c>
      <c r="E8" s="42">
        <v>42216</v>
      </c>
      <c r="F8" s="43">
        <v>42189</v>
      </c>
      <c r="G8" s="44">
        <f>IF(AND(E8&lt;&gt;"",F8&lt;&gt;""),F8-E8,"")</f>
        <v>-27</v>
      </c>
      <c r="H8" s="45">
        <f>IF(AND(G8&lt;&gt;"",D8&lt;&gt;""),G8*D8,"")</f>
        <v>-2958.12</v>
      </c>
      <c r="I8" s="46"/>
      <c r="J8" s="46"/>
      <c r="K8" s="46"/>
      <c r="L8" s="44"/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ht="12.75">
      <c r="A9" s="9">
        <v>42194</v>
      </c>
      <c r="B9" s="15" t="s">
        <v>15</v>
      </c>
      <c r="C9" s="11" t="s">
        <v>16</v>
      </c>
      <c r="D9" s="12">
        <v>660</v>
      </c>
      <c r="E9" s="13">
        <v>42225</v>
      </c>
      <c r="F9" s="14">
        <v>42201</v>
      </c>
      <c r="G9" s="4">
        <f>IF(AND(E9&lt;&gt;"",F9&lt;&gt;""),F9-E9,"")</f>
        <v>-24</v>
      </c>
      <c r="H9" s="5">
        <f>IF(AND(G9&lt;&gt;"",D9&lt;&gt;""),G9*D9,"")</f>
        <v>-15840</v>
      </c>
      <c r="I9"/>
      <c r="J9"/>
      <c r="K9"/>
      <c r="L9" s="4"/>
      <c r="M9" s="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9">
        <v>42124</v>
      </c>
      <c r="B10" s="10" t="s">
        <v>17</v>
      </c>
      <c r="C10" s="11" t="s">
        <v>18</v>
      </c>
      <c r="D10" s="12">
        <v>136.55</v>
      </c>
      <c r="E10" s="13">
        <v>42124</v>
      </c>
      <c r="F10" s="14">
        <v>42193</v>
      </c>
      <c r="G10" s="4">
        <f>IF(AND(E10&lt;&gt;"",F10&lt;&gt;""),F10-E10,"")</f>
        <v>69</v>
      </c>
      <c r="H10" s="5">
        <f>IF(AND(G10&lt;&gt;"",D10&lt;&gt;""),G10*D10,"")</f>
        <v>9421.95</v>
      </c>
      <c r="I10"/>
      <c r="J10"/>
      <c r="K10"/>
      <c r="L10" s="4"/>
      <c r="M10" s="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9">
        <v>42132</v>
      </c>
      <c r="B11" s="10">
        <v>8715180994</v>
      </c>
      <c r="C11" s="11" t="s">
        <v>19</v>
      </c>
      <c r="D11" s="12">
        <v>63.77</v>
      </c>
      <c r="E11" s="13">
        <v>42251</v>
      </c>
      <c r="F11" s="14">
        <v>42201</v>
      </c>
      <c r="G11" s="4">
        <f aca="true" t="shared" si="0" ref="G11:G20">IF(AND(E11&lt;&gt;"",F11&lt;&gt;""),F11-E11,"")</f>
        <v>-50</v>
      </c>
      <c r="H11" s="5">
        <f aca="true" t="shared" si="1" ref="H11:H20">IF(AND(G11&lt;&gt;"",D11&lt;&gt;""),G11*D11,"")</f>
        <v>-3188.5</v>
      </c>
      <c r="I11"/>
      <c r="J11"/>
      <c r="K11"/>
      <c r="L11" s="4"/>
      <c r="M11" s="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6" customFormat="1" ht="15">
      <c r="A12" s="17">
        <v>42142</v>
      </c>
      <c r="B12" s="18" t="s">
        <v>20</v>
      </c>
      <c r="C12" s="19" t="s">
        <v>21</v>
      </c>
      <c r="D12" s="20">
        <v>160.57</v>
      </c>
      <c r="E12" s="21">
        <v>42216</v>
      </c>
      <c r="F12" s="22">
        <v>42201</v>
      </c>
      <c r="G12" s="4">
        <f t="shared" si="0"/>
        <v>-15</v>
      </c>
      <c r="H12" s="5">
        <f t="shared" si="1"/>
        <v>-2408.5499999999997</v>
      </c>
      <c r="I12" s="25"/>
      <c r="J12" s="25"/>
      <c r="K12" s="25"/>
      <c r="L12" s="23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2.75">
      <c r="A13" s="9">
        <v>42202</v>
      </c>
      <c r="B13" s="10">
        <v>40</v>
      </c>
      <c r="C13" s="11" t="s">
        <v>22</v>
      </c>
      <c r="D13" s="12">
        <v>104</v>
      </c>
      <c r="E13" s="13">
        <v>42277</v>
      </c>
      <c r="F13" s="14">
        <v>42216</v>
      </c>
      <c r="G13" s="4">
        <f t="shared" si="0"/>
        <v>-61</v>
      </c>
      <c r="H13" s="5">
        <f t="shared" si="1"/>
        <v>-6344</v>
      </c>
      <c r="I13"/>
      <c r="J13"/>
      <c r="K13"/>
      <c r="L13" s="4"/>
      <c r="M13" s="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6" customFormat="1" ht="15">
      <c r="A14" s="17">
        <v>42045</v>
      </c>
      <c r="B14" s="18" t="s">
        <v>23</v>
      </c>
      <c r="C14" s="19" t="s">
        <v>24</v>
      </c>
      <c r="D14" s="20">
        <v>45.08</v>
      </c>
      <c r="E14" s="21">
        <v>42045</v>
      </c>
      <c r="F14" s="22">
        <v>42216</v>
      </c>
      <c r="G14" s="4">
        <f t="shared" si="0"/>
        <v>171</v>
      </c>
      <c r="H14" s="5">
        <f t="shared" si="1"/>
        <v>7708.679999999999</v>
      </c>
      <c r="I14" s="25"/>
      <c r="J14" s="25"/>
      <c r="K14" s="25"/>
      <c r="L14" s="23"/>
      <c r="M14" s="2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5.5">
      <c r="A15" s="9">
        <v>42171</v>
      </c>
      <c r="B15" s="48">
        <v>42217</v>
      </c>
      <c r="C15" s="11" t="s">
        <v>25</v>
      </c>
      <c r="D15" s="12">
        <v>4165.59</v>
      </c>
      <c r="E15" s="13">
        <v>42246</v>
      </c>
      <c r="F15" s="14">
        <v>42221</v>
      </c>
      <c r="G15" s="4">
        <f t="shared" si="0"/>
        <v>-25</v>
      </c>
      <c r="H15" s="5">
        <f t="shared" si="1"/>
        <v>-104139.75</v>
      </c>
      <c r="I15"/>
      <c r="J15"/>
      <c r="K15"/>
      <c r="L15" s="4"/>
      <c r="M15" s="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9">
        <v>41969</v>
      </c>
      <c r="B16" s="10" t="s">
        <v>26</v>
      </c>
      <c r="C16" s="11" t="s">
        <v>27</v>
      </c>
      <c r="D16" s="12">
        <v>854</v>
      </c>
      <c r="E16" s="13">
        <v>42035</v>
      </c>
      <c r="F16" s="14">
        <v>42241</v>
      </c>
      <c r="G16" s="4">
        <f t="shared" si="0"/>
        <v>206</v>
      </c>
      <c r="H16" s="5">
        <f t="shared" si="1"/>
        <v>175924</v>
      </c>
      <c r="I16"/>
      <c r="J16"/>
      <c r="K16"/>
      <c r="L16" s="4"/>
      <c r="M16" s="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9">
        <v>42229</v>
      </c>
      <c r="B17" s="10">
        <v>24068</v>
      </c>
      <c r="C17" s="11" t="s">
        <v>28</v>
      </c>
      <c r="D17" s="12">
        <v>60</v>
      </c>
      <c r="E17" s="13">
        <v>42308</v>
      </c>
      <c r="F17" s="14">
        <v>42241</v>
      </c>
      <c r="G17" s="4">
        <f t="shared" si="0"/>
        <v>-67</v>
      </c>
      <c r="H17" s="5">
        <f t="shared" si="1"/>
        <v>-4020</v>
      </c>
      <c r="I17"/>
      <c r="J17"/>
      <c r="K17"/>
      <c r="L17" s="4"/>
      <c r="M17" s="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9">
        <v>42216</v>
      </c>
      <c r="B18" s="10" t="s">
        <v>29</v>
      </c>
      <c r="C18" s="11" t="s">
        <v>30</v>
      </c>
      <c r="D18" s="12">
        <v>76.57</v>
      </c>
      <c r="E18" s="13">
        <v>42247</v>
      </c>
      <c r="F18" s="14">
        <v>42241</v>
      </c>
      <c r="G18" s="4">
        <f t="shared" si="0"/>
        <v>-6</v>
      </c>
      <c r="H18" s="5">
        <f t="shared" si="1"/>
        <v>-459.41999999999996</v>
      </c>
      <c r="I18"/>
      <c r="J18"/>
      <c r="K18"/>
      <c r="L18" s="4"/>
      <c r="M18" s="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9">
        <v>42216</v>
      </c>
      <c r="B19" s="10" t="s">
        <v>32</v>
      </c>
      <c r="C19" s="11" t="s">
        <v>31</v>
      </c>
      <c r="D19" s="12">
        <v>1297.8</v>
      </c>
      <c r="E19" s="13">
        <v>42277</v>
      </c>
      <c r="F19" s="14">
        <v>42243</v>
      </c>
      <c r="G19" s="4">
        <f t="shared" si="0"/>
        <v>-34</v>
      </c>
      <c r="H19" s="5">
        <f t="shared" si="1"/>
        <v>-44125.2</v>
      </c>
      <c r="I19"/>
      <c r="J19"/>
      <c r="K19"/>
      <c r="L19" s="4"/>
      <c r="M19" s="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9">
        <v>42241</v>
      </c>
      <c r="B20" s="10" t="s">
        <v>33</v>
      </c>
      <c r="C20" s="11" t="s">
        <v>34</v>
      </c>
      <c r="D20" s="12">
        <v>945</v>
      </c>
      <c r="E20" s="13">
        <v>42308</v>
      </c>
      <c r="F20" s="14">
        <v>42243</v>
      </c>
      <c r="G20" s="4">
        <f t="shared" si="0"/>
        <v>-65</v>
      </c>
      <c r="H20" s="5">
        <f t="shared" si="1"/>
        <v>-61425</v>
      </c>
      <c r="I20"/>
      <c r="J20"/>
      <c r="K20"/>
      <c r="L20" s="4"/>
      <c r="M20" s="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9"/>
      <c r="B21" s="16"/>
      <c r="C21" s="11"/>
      <c r="D21" s="12"/>
      <c r="E21" s="13"/>
      <c r="F21" s="14"/>
      <c r="G21" s="4"/>
      <c r="H21" s="5"/>
      <c r="I21"/>
      <c r="J21"/>
      <c r="K21"/>
      <c r="L21" s="4"/>
      <c r="M21" s="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9"/>
      <c r="B22" s="16"/>
      <c r="C22" s="11"/>
      <c r="D22" s="12"/>
      <c r="E22" s="13"/>
      <c r="F22" s="14"/>
      <c r="G22" s="4"/>
      <c r="H22" s="5"/>
      <c r="I22"/>
      <c r="J22"/>
      <c r="K22"/>
      <c r="L22" s="4"/>
      <c r="M22" s="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9"/>
      <c r="B23" s="16"/>
      <c r="C23" s="11"/>
      <c r="D23" s="12"/>
      <c r="E23" s="13"/>
      <c r="F23" s="14"/>
      <c r="G23" s="4"/>
      <c r="H23" s="5"/>
      <c r="I23"/>
      <c r="J23"/>
      <c r="K23"/>
      <c r="L23" s="4"/>
      <c r="M23" s="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9"/>
      <c r="B24" s="16"/>
      <c r="C24" s="11"/>
      <c r="D24" s="12"/>
      <c r="E24" s="13"/>
      <c r="F24" s="14"/>
      <c r="G24" s="4"/>
      <c r="H24" s="5"/>
      <c r="I24"/>
      <c r="J24"/>
      <c r="K24"/>
      <c r="L24" s="4"/>
      <c r="M24" s="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9"/>
      <c r="B25" s="16"/>
      <c r="C25" s="11"/>
      <c r="D25" s="12"/>
      <c r="E25" s="13"/>
      <c r="F25" s="14"/>
      <c r="G25" s="4"/>
      <c r="H25" s="5"/>
      <c r="I25"/>
      <c r="J25"/>
      <c r="K25"/>
      <c r="L25" s="4"/>
      <c r="M25" s="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9"/>
      <c r="B26" s="16"/>
      <c r="C26" s="11"/>
      <c r="D26" s="12"/>
      <c r="E26" s="13"/>
      <c r="F26" s="14"/>
      <c r="G26" s="4"/>
      <c r="H26" s="5"/>
      <c r="I26"/>
      <c r="J26"/>
      <c r="K26"/>
      <c r="L26" s="4"/>
      <c r="M26" s="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9"/>
      <c r="B27" s="16"/>
      <c r="C27" s="11"/>
      <c r="D27" s="12"/>
      <c r="E27" s="13"/>
      <c r="F27" s="14"/>
      <c r="G27" s="4"/>
      <c r="H27" s="5"/>
      <c r="I27"/>
      <c r="J27"/>
      <c r="K27"/>
      <c r="L27" s="4"/>
      <c r="M27" s="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9"/>
      <c r="B28" s="16"/>
      <c r="C28" s="11"/>
      <c r="D28" s="12"/>
      <c r="E28" s="13"/>
      <c r="F28" s="14"/>
      <c r="G28" s="4"/>
      <c r="H28" s="5"/>
      <c r="I28"/>
      <c r="J28"/>
      <c r="K28"/>
      <c r="L28" s="4"/>
      <c r="M28" s="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9"/>
      <c r="B29" s="16"/>
      <c r="C29" s="11"/>
      <c r="D29" s="12"/>
      <c r="E29" s="13"/>
      <c r="F29" s="14"/>
      <c r="G29" s="4"/>
      <c r="H29" s="5"/>
      <c r="I29"/>
      <c r="J29"/>
      <c r="K29"/>
      <c r="L29" s="4"/>
      <c r="M29" s="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9"/>
      <c r="B30" s="16"/>
      <c r="C30" s="11"/>
      <c r="D30" s="12"/>
      <c r="E30" s="13"/>
      <c r="F30" s="14"/>
      <c r="G30" s="4"/>
      <c r="H30" s="5"/>
      <c r="I30"/>
      <c r="J30"/>
      <c r="K30"/>
      <c r="L30" s="4"/>
      <c r="M30" s="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9"/>
      <c r="B31" s="16"/>
      <c r="C31" s="11"/>
      <c r="D31" s="12"/>
      <c r="E31" s="13"/>
      <c r="F31" s="14"/>
      <c r="G31" s="4"/>
      <c r="H31" s="5"/>
      <c r="I31"/>
      <c r="J31"/>
      <c r="K31"/>
      <c r="L31" s="4"/>
      <c r="M31" s="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9"/>
      <c r="B32" s="10"/>
      <c r="C32" s="11"/>
      <c r="D32" s="12"/>
      <c r="E32" s="13"/>
      <c r="F32" s="14"/>
      <c r="G32" s="4"/>
      <c r="H32" s="5"/>
      <c r="I32"/>
      <c r="J32"/>
      <c r="K32"/>
      <c r="L32" s="4"/>
      <c r="M32" s="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9"/>
      <c r="B33" s="16"/>
      <c r="C33" s="11"/>
      <c r="D33" s="12"/>
      <c r="E33" s="13"/>
      <c r="F33" s="14"/>
      <c r="G33" s="4"/>
      <c r="H33" s="5"/>
      <c r="I33"/>
      <c r="J33"/>
      <c r="K33"/>
      <c r="L33" s="4"/>
      <c r="M33" s="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9"/>
      <c r="B34" s="27"/>
      <c r="C34" s="11"/>
      <c r="D34" s="12"/>
      <c r="E34" s="13"/>
      <c r="F34" s="14"/>
      <c r="G34" s="4"/>
      <c r="H34" s="5"/>
      <c r="I34"/>
      <c r="J34"/>
      <c r="K34"/>
      <c r="L34" s="4"/>
      <c r="M34" s="5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9"/>
      <c r="B35" s="16"/>
      <c r="C35" s="11"/>
      <c r="D35" s="12"/>
      <c r="E35" s="13"/>
      <c r="F35" s="14"/>
      <c r="G35" s="4"/>
      <c r="H35" s="5"/>
      <c r="I35"/>
      <c r="J35"/>
      <c r="K35"/>
      <c r="L35" s="4"/>
      <c r="M35" s="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9"/>
      <c r="B36" s="28"/>
      <c r="C36" s="11"/>
      <c r="D36" s="12"/>
      <c r="E36" s="13"/>
      <c r="F36" s="14"/>
      <c r="G36" s="4"/>
      <c r="H36" s="5"/>
      <c r="I36"/>
      <c r="J36"/>
      <c r="K36"/>
      <c r="L36" s="4"/>
      <c r="M36" s="5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9"/>
      <c r="B37" s="10"/>
      <c r="C37" s="11"/>
      <c r="D37" s="12"/>
      <c r="E37" s="13"/>
      <c r="F37" s="14"/>
      <c r="G37" s="4"/>
      <c r="H37" s="5"/>
      <c r="I37"/>
      <c r="J37"/>
      <c r="K37"/>
      <c r="L37" s="4"/>
      <c r="M37" s="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" customHeight="1">
      <c r="A38" s="9"/>
      <c r="B38" s="29"/>
      <c r="C38" s="11"/>
      <c r="D38" s="12"/>
      <c r="E38" s="13"/>
      <c r="F38" s="14"/>
      <c r="G38" s="4"/>
      <c r="H38" s="5"/>
      <c r="I38"/>
      <c r="J38"/>
      <c r="K38"/>
      <c r="L38" s="4"/>
      <c r="M38" s="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9"/>
      <c r="B39" s="10"/>
      <c r="C39" s="11"/>
      <c r="D39" s="12"/>
      <c r="E39" s="13"/>
      <c r="F39" s="14"/>
      <c r="G39" s="4"/>
      <c r="H39" s="5"/>
      <c r="I39"/>
      <c r="J39"/>
      <c r="K39"/>
      <c r="L39" s="4"/>
      <c r="M39" s="5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9"/>
      <c r="B40" s="10"/>
      <c r="C40" s="11"/>
      <c r="D40" s="12"/>
      <c r="E40" s="13"/>
      <c r="F40" s="14"/>
      <c r="G40" s="4"/>
      <c r="H40" s="5"/>
      <c r="I40"/>
      <c r="J40"/>
      <c r="K40"/>
      <c r="L40" s="4"/>
      <c r="M40" s="5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9"/>
      <c r="B41" s="10"/>
      <c r="C41" s="11"/>
      <c r="D41" s="12"/>
      <c r="E41" s="13"/>
      <c r="F41" s="14"/>
      <c r="G41" s="4"/>
      <c r="H41" s="5"/>
      <c r="I41"/>
      <c r="J41"/>
      <c r="K41"/>
      <c r="L41" s="4"/>
      <c r="M41" s="5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9"/>
      <c r="B42" s="10"/>
      <c r="C42" s="11"/>
      <c r="D42" s="12"/>
      <c r="E42" s="13"/>
      <c r="F42" s="14"/>
      <c r="G42" s="4"/>
      <c r="H42" s="5"/>
      <c r="I42"/>
      <c r="J42"/>
      <c r="K42"/>
      <c r="L42" s="4"/>
      <c r="M42" s="5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9"/>
      <c r="B43" s="10"/>
      <c r="C43" s="11"/>
      <c r="D43" s="12"/>
      <c r="E43" s="13"/>
      <c r="F43" s="14"/>
      <c r="G43" s="4"/>
      <c r="H43" s="5"/>
      <c r="I43"/>
      <c r="J43"/>
      <c r="K43"/>
      <c r="L43" s="4"/>
      <c r="M43" s="5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9"/>
      <c r="B44" s="10"/>
      <c r="C44" s="11"/>
      <c r="D44" s="12"/>
      <c r="E44" s="13"/>
      <c r="F44" s="14"/>
      <c r="G44" s="4"/>
      <c r="H44" s="5"/>
      <c r="I44"/>
      <c r="J44"/>
      <c r="K44"/>
      <c r="L44" s="4"/>
      <c r="M44" s="5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9"/>
      <c r="B45" s="10"/>
      <c r="C45" s="11"/>
      <c r="D45" s="12"/>
      <c r="E45" s="13"/>
      <c r="F45" s="14"/>
      <c r="G45" s="4"/>
      <c r="H45" s="5"/>
      <c r="I45"/>
      <c r="J45"/>
      <c r="K45"/>
      <c r="L45" s="4"/>
      <c r="M45" s="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9"/>
      <c r="B46" s="10"/>
      <c r="C46" s="11"/>
      <c r="D46" s="12"/>
      <c r="E46" s="13"/>
      <c r="F46" s="14"/>
      <c r="G46" s="4"/>
      <c r="H46" s="5"/>
      <c r="I46"/>
      <c r="J46"/>
      <c r="K46"/>
      <c r="L46" s="4"/>
      <c r="M46" s="5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9"/>
      <c r="B47" s="10"/>
      <c r="C47" s="11"/>
      <c r="D47" s="12"/>
      <c r="E47" s="13"/>
      <c r="F47" s="14"/>
      <c r="G47" s="4"/>
      <c r="H47" s="5"/>
      <c r="I47"/>
      <c r="J47"/>
      <c r="K47"/>
      <c r="L47" s="4"/>
      <c r="M47" s="5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9"/>
      <c r="B48" s="10"/>
      <c r="C48" s="11"/>
      <c r="D48" s="12"/>
      <c r="E48" s="13"/>
      <c r="F48" s="14"/>
      <c r="G48" s="4"/>
      <c r="H48" s="5"/>
      <c r="I48"/>
      <c r="J48"/>
      <c r="K48"/>
      <c r="L48" s="4"/>
      <c r="M48" s="5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9"/>
      <c r="B49" s="16"/>
      <c r="C49" s="11"/>
      <c r="D49" s="12"/>
      <c r="E49" s="13"/>
      <c r="F49" s="14"/>
      <c r="G49" s="4"/>
      <c r="H49" s="5"/>
      <c r="I49"/>
      <c r="J49"/>
      <c r="K49"/>
      <c r="L49" s="4"/>
      <c r="M49" s="5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8" s="36" customFormat="1" ht="24" customHeight="1">
      <c r="A50" s="30"/>
      <c r="B50" s="30" t="s">
        <v>13</v>
      </c>
      <c r="C50" s="31"/>
      <c r="D50" s="32">
        <f>SUM(D8:D23)</f>
        <v>8678.49</v>
      </c>
      <c r="E50" s="33"/>
      <c r="F50" s="33"/>
      <c r="G50" s="34"/>
      <c r="H50" s="35">
        <f>SUM(H8:H23)</f>
        <v>-51853.90999999999</v>
      </c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2:6" ht="36" customHeight="1">
      <c r="B53" s="49" t="s">
        <v>14</v>
      </c>
      <c r="C53" s="50"/>
      <c r="D53" s="50"/>
      <c r="E53" s="50"/>
      <c r="F53" s="37">
        <f>IF(AND(H50&lt;&gt;"",D50&lt;&gt;0),H50/D50,"")</f>
        <v>-5.9749921933423895</v>
      </c>
    </row>
  </sheetData>
  <mergeCells count="10">
    <mergeCell ref="B53:E53"/>
    <mergeCell ref="A1:H1"/>
    <mergeCell ref="A2:H2"/>
    <mergeCell ref="A3:H3"/>
    <mergeCell ref="A4:A5"/>
    <mergeCell ref="B4:B5"/>
    <mergeCell ref="C4:C5"/>
    <mergeCell ref="E4:E5"/>
    <mergeCell ref="G4:G5"/>
    <mergeCell ref="H4:H5"/>
  </mergeCells>
  <conditionalFormatting sqref="E8:E49">
    <cfRule type="expression" priority="1" dxfId="0" stopIfTrue="1">
      <formula>F8=1</formula>
    </cfRule>
    <cfRule type="expression" priority="2" dxfId="1" stopIfTrue="1">
      <formula>F8=2</formula>
    </cfRule>
  </conditionalFormatting>
  <conditionalFormatting sqref="F8:F49">
    <cfRule type="cellIs" priority="3" dxfId="2" operator="equal" stopIfTrue="1">
      <formula>"R"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dcterms:created xsi:type="dcterms:W3CDTF">1996-11-05T10:16:36Z</dcterms:created>
  <dcterms:modified xsi:type="dcterms:W3CDTF">2015-10-13T12:29:39Z</dcterms:modified>
  <cp:category/>
  <cp:version/>
  <cp:contentType/>
  <cp:contentStatus/>
</cp:coreProperties>
</file>